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4175" windowHeight="75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5" i="1"/>
  <c r="D65"/>
  <c r="B65"/>
  <c r="F55"/>
  <c r="D55"/>
  <c r="B55"/>
  <c r="F64"/>
  <c r="D64"/>
  <c r="E64"/>
  <c r="C64"/>
  <c r="B64"/>
  <c r="A64"/>
</calcChain>
</file>

<file path=xl/sharedStrings.xml><?xml version="1.0" encoding="utf-8"?>
<sst xmlns="http://schemas.openxmlformats.org/spreadsheetml/2006/main" count="88" uniqueCount="59">
  <si>
    <t>72V</t>
  </si>
  <si>
    <t>192V</t>
  </si>
  <si>
    <t>Mars</t>
  </si>
  <si>
    <t>ME0709</t>
  </si>
  <si>
    <t>72V DC Motor, 8-15kW</t>
  </si>
  <si>
    <t>NetGain</t>
  </si>
  <si>
    <t>ImPulse 9</t>
  </si>
  <si>
    <t>Series DC motor, suitable for vehicles up to ~1200kg</t>
  </si>
  <si>
    <t>Kostov</t>
  </si>
  <si>
    <t>17R Motor</t>
  </si>
  <si>
    <t>144V 9in Series DC</t>
  </si>
  <si>
    <t>144V</t>
  </si>
  <si>
    <t>COST</t>
  </si>
  <si>
    <t>Alltrax</t>
  </si>
  <si>
    <t>AXE7245 DC Motor Controller</t>
  </si>
  <si>
    <t>24-72V 450A, for Series and PM motors</t>
  </si>
  <si>
    <t>CafeElectric</t>
  </si>
  <si>
    <t>Zilla Z1K-HV</t>
  </si>
  <si>
    <t>300V 1000A DC Motor Controller</t>
  </si>
  <si>
    <t>Zilla Z1K-LV</t>
  </si>
  <si>
    <t>156V 1000A DC Motor Controller</t>
  </si>
  <si>
    <t>Batteries</t>
  </si>
  <si>
    <t>Sky Energy</t>
  </si>
  <si>
    <t>SE040AHA</t>
  </si>
  <si>
    <t>LiFePO4 Cell 3.4V 40Ah</t>
  </si>
  <si>
    <t>$64.90 each</t>
  </si>
  <si>
    <t>30kW</t>
  </si>
  <si>
    <t>8 - 15 kW</t>
  </si>
  <si>
    <t>TOTAL</t>
  </si>
  <si>
    <t>Gigavac</t>
  </si>
  <si>
    <t>GX14BC</t>
  </si>
  <si>
    <t>Contactor 750V 500A</t>
  </si>
  <si>
    <t>Curtis</t>
  </si>
  <si>
    <t>PB-6</t>
  </si>
  <si>
    <t>2-wire pot box / throttle</t>
  </si>
  <si>
    <t>BMS-MCU-TS90-EV2</t>
  </si>
  <si>
    <t>Single channel Master Unit for EVs</t>
  </si>
  <si>
    <t>KP7206EL</t>
  </si>
  <si>
    <t>23 Cell 6 Amp LiFePO4 Charger</t>
  </si>
  <si>
    <t>ZIVAN</t>
  </si>
  <si>
    <t>NG3-LFP-90 Cell</t>
  </si>
  <si>
    <t>Switch Mode Charger</t>
  </si>
  <si>
    <t>K Series</t>
  </si>
  <si>
    <t>KP14410KL</t>
  </si>
  <si>
    <t>10A 45 Cell (144V) LFP Charger</t>
  </si>
  <si>
    <t>IOTA</t>
  </si>
  <si>
    <t>DLS-55</t>
  </si>
  <si>
    <t>100-180VDC in, 13.4V 55A out (750W)</t>
  </si>
  <si>
    <t>YT Stabletech</t>
  </si>
  <si>
    <t>VBS</t>
  </si>
  <si>
    <t>12V Electric Vacuum Pump</t>
  </si>
  <si>
    <t>Masterflux</t>
  </si>
  <si>
    <t>Sierra 05-0434Y3 Compressor</t>
  </si>
  <si>
    <t>Electric A/C Compressor, 8000BTU/hr</t>
  </si>
  <si>
    <t>TBS Electronics</t>
  </si>
  <si>
    <t>E-Xpert Pro</t>
  </si>
  <si>
    <t>Battery fuel gauge</t>
  </si>
  <si>
    <t>Number required for voltage</t>
  </si>
  <si>
    <t>TOTAL W/Battery</t>
  </si>
</sst>
</file>

<file path=xl/styles.xml><?xml version="1.0" encoding="utf-8"?>
<styleSheet xmlns="http://schemas.openxmlformats.org/spreadsheetml/2006/main">
  <numFmts count="1">
    <numFmt numFmtId="168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rgb="FF142878"/>
      <name val="Calibri"/>
      <family val="2"/>
      <scheme val="minor"/>
    </font>
    <font>
      <sz val="13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  <xf numFmtId="0" fontId="2" fillId="0" borderId="3" xfId="0" applyFont="1" applyBorder="1" applyAlignment="1">
      <alignment horizontal="center"/>
    </xf>
    <xf numFmtId="0" fontId="0" fillId="0" borderId="4" xfId="0" applyBorder="1" applyAlignment="1"/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3" fontId="1" fillId="0" borderId="4" xfId="0" applyNumberFormat="1" applyFont="1" applyBorder="1" applyAlignment="1"/>
    <xf numFmtId="0" fontId="0" fillId="0" borderId="3" xfId="0" applyBorder="1" applyAlignment="1"/>
    <xf numFmtId="0" fontId="2" fillId="0" borderId="3" xfId="0" applyFont="1" applyBorder="1" applyAlignment="1">
      <alignment horizontal="right" wrapText="1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horizontal="right" wrapText="1"/>
    </xf>
    <xf numFmtId="3" fontId="1" fillId="0" borderId="4" xfId="0" applyNumberFormat="1" applyFont="1" applyBorder="1"/>
    <xf numFmtId="0" fontId="2" fillId="0" borderId="3" xfId="0" applyFont="1" applyBorder="1" applyAlignment="1">
      <alignment horizontal="right"/>
    </xf>
    <xf numFmtId="0" fontId="0" fillId="0" borderId="3" xfId="0" applyBorder="1"/>
    <xf numFmtId="0" fontId="3" fillId="0" borderId="3" xfId="0" applyFont="1" applyBorder="1" applyAlignment="1">
      <alignment horizontal="right"/>
    </xf>
    <xf numFmtId="0" fontId="1" fillId="0" borderId="4" xfId="0" applyFont="1" applyBorder="1"/>
    <xf numFmtId="0" fontId="0" fillId="0" borderId="5" xfId="0" applyBorder="1" applyAlignment="1"/>
    <xf numFmtId="0" fontId="0" fillId="0" borderId="6" xfId="0" applyBorder="1" applyAlignment="1"/>
    <xf numFmtId="0" fontId="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/>
    <xf numFmtId="0" fontId="2" fillId="0" borderId="4" xfId="0" applyFont="1" applyBorder="1" applyAlignment="1">
      <alignment horizontal="right" wrapText="1"/>
    </xf>
    <xf numFmtId="0" fontId="0" fillId="0" borderId="4" xfId="0" applyBorder="1" applyAlignment="1">
      <alignment wrapText="1"/>
    </xf>
    <xf numFmtId="168" fontId="0" fillId="0" borderId="5" xfId="0" applyNumberFormat="1" applyBorder="1" applyAlignment="1"/>
    <xf numFmtId="0" fontId="1" fillId="0" borderId="7" xfId="0" applyFont="1" applyBorder="1" applyAlignment="1"/>
    <xf numFmtId="0" fontId="0" fillId="0" borderId="8" xfId="0" applyBorder="1" applyAlignment="1"/>
    <xf numFmtId="0" fontId="0" fillId="0" borderId="7" xfId="0" applyBorder="1" applyAlignment="1"/>
    <xf numFmtId="0" fontId="1" fillId="0" borderId="1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66"/>
  <sheetViews>
    <sheetView tabSelected="1" workbookViewId="0">
      <selection activeCell="H68" sqref="H68"/>
    </sheetView>
  </sheetViews>
  <sheetFormatPr defaultRowHeight="15"/>
  <cols>
    <col min="1" max="1" width="26" style="1" bestFit="1" customWidth="1"/>
    <col min="2" max="2" width="11.42578125" style="1" customWidth="1"/>
    <col min="3" max="3" width="27.85546875" style="1" customWidth="1"/>
    <col min="4" max="4" width="11.140625" style="1" customWidth="1"/>
    <col min="5" max="5" width="20.85546875" style="1" bestFit="1" customWidth="1"/>
    <col min="6" max="16384" width="9.140625" style="1"/>
  </cols>
  <sheetData>
    <row r="2" spans="1:6" ht="15.75" thickBot="1"/>
    <row r="3" spans="1:6">
      <c r="A3" s="2" t="s">
        <v>0</v>
      </c>
      <c r="B3" s="3" t="s">
        <v>12</v>
      </c>
      <c r="C3" s="2" t="s">
        <v>1</v>
      </c>
      <c r="D3" s="3" t="s">
        <v>12</v>
      </c>
      <c r="E3" s="2" t="s">
        <v>11</v>
      </c>
      <c r="F3" s="3" t="s">
        <v>12</v>
      </c>
    </row>
    <row r="4" spans="1:6" ht="18">
      <c r="A4" s="4" t="s">
        <v>2</v>
      </c>
      <c r="B4" s="20"/>
      <c r="C4" s="10" t="s">
        <v>5</v>
      </c>
      <c r="D4" s="23"/>
      <c r="E4" s="14" t="s">
        <v>8</v>
      </c>
      <c r="F4" s="5"/>
    </row>
    <row r="5" spans="1:6" ht="18">
      <c r="A5" s="4" t="s">
        <v>3</v>
      </c>
      <c r="B5" s="20"/>
      <c r="C5" s="10" t="s">
        <v>6</v>
      </c>
      <c r="D5" s="23"/>
      <c r="E5" s="14" t="s">
        <v>9</v>
      </c>
      <c r="F5" s="5"/>
    </row>
    <row r="6" spans="1:6">
      <c r="A6" s="6" t="s">
        <v>27</v>
      </c>
      <c r="B6" s="21"/>
      <c r="C6" s="11"/>
      <c r="D6" s="24"/>
      <c r="E6" s="9" t="s">
        <v>26</v>
      </c>
      <c r="F6" s="5"/>
    </row>
    <row r="7" spans="1:6" ht="54">
      <c r="A7" s="7" t="s">
        <v>4</v>
      </c>
      <c r="B7" s="22">
        <v>625</v>
      </c>
      <c r="C7" s="12" t="s">
        <v>7</v>
      </c>
      <c r="D7" s="8">
        <v>2295</v>
      </c>
      <c r="E7" s="16" t="s">
        <v>10</v>
      </c>
      <c r="F7" s="8">
        <v>1595</v>
      </c>
    </row>
    <row r="8" spans="1:6">
      <c r="A8" s="9"/>
      <c r="B8" s="5"/>
      <c r="C8" s="9"/>
      <c r="D8" s="5"/>
      <c r="E8" s="9"/>
      <c r="F8" s="5"/>
    </row>
    <row r="9" spans="1:6" ht="18">
      <c r="A9" s="10" t="s">
        <v>13</v>
      </c>
      <c r="B9" s="5"/>
      <c r="C9" s="10" t="s">
        <v>16</v>
      </c>
      <c r="D9" s="5"/>
      <c r="E9" s="10" t="s">
        <v>16</v>
      </c>
      <c r="F9" s="5"/>
    </row>
    <row r="10" spans="1:6" ht="36">
      <c r="A10" s="10" t="s">
        <v>14</v>
      </c>
      <c r="B10" s="5"/>
      <c r="C10" s="10" t="s">
        <v>17</v>
      </c>
      <c r="D10" s="5"/>
      <c r="E10" s="10" t="s">
        <v>19</v>
      </c>
      <c r="F10" s="5"/>
    </row>
    <row r="11" spans="1:6">
      <c r="A11" s="11"/>
      <c r="B11" s="5"/>
      <c r="C11" s="11"/>
      <c r="D11" s="5"/>
      <c r="E11" s="11"/>
      <c r="F11" s="5"/>
    </row>
    <row r="12" spans="1:6" ht="36">
      <c r="A12" s="12" t="s">
        <v>15</v>
      </c>
      <c r="B12" s="17">
        <v>975</v>
      </c>
      <c r="C12" s="12" t="s">
        <v>18</v>
      </c>
      <c r="D12" s="13">
        <v>3995</v>
      </c>
      <c r="E12" s="12" t="s">
        <v>20</v>
      </c>
      <c r="F12" s="13">
        <v>2795</v>
      </c>
    </row>
    <row r="13" spans="1:6">
      <c r="A13" s="9"/>
      <c r="B13" s="5"/>
      <c r="C13" s="9"/>
      <c r="D13" s="5"/>
      <c r="E13" s="9"/>
      <c r="F13" s="5"/>
    </row>
    <row r="14" spans="1:6" ht="18">
      <c r="A14" s="14" t="s">
        <v>29</v>
      </c>
      <c r="B14" s="5"/>
      <c r="C14" s="9"/>
      <c r="D14" s="5"/>
      <c r="E14" s="9"/>
      <c r="F14" s="5"/>
    </row>
    <row r="15" spans="1:6" ht="18">
      <c r="A15" s="14" t="s">
        <v>30</v>
      </c>
      <c r="B15" s="5"/>
      <c r="C15" s="9"/>
      <c r="D15" s="5"/>
      <c r="E15" s="9"/>
      <c r="F15" s="5"/>
    </row>
    <row r="16" spans="1:6">
      <c r="A16" s="15"/>
      <c r="B16" s="5"/>
      <c r="C16" s="9"/>
      <c r="D16" s="5"/>
      <c r="E16" s="9"/>
      <c r="F16" s="5"/>
    </row>
    <row r="17" spans="1:6" ht="18">
      <c r="A17" s="16" t="s">
        <v>31</v>
      </c>
      <c r="B17" s="17">
        <v>195</v>
      </c>
      <c r="C17" s="9"/>
      <c r="D17" s="17">
        <v>195</v>
      </c>
      <c r="E17" s="9"/>
      <c r="F17" s="17">
        <v>195</v>
      </c>
    </row>
    <row r="18" spans="1:6" ht="18">
      <c r="A18" s="16"/>
      <c r="B18" s="17"/>
      <c r="C18" s="9"/>
      <c r="D18" s="17"/>
      <c r="E18" s="9"/>
      <c r="F18" s="17"/>
    </row>
    <row r="19" spans="1:6" ht="18">
      <c r="A19" s="14" t="s">
        <v>32</v>
      </c>
      <c r="B19" s="17"/>
      <c r="C19" s="9"/>
      <c r="D19" s="17"/>
      <c r="E19" s="9"/>
      <c r="F19" s="17"/>
    </row>
    <row r="20" spans="1:6" ht="18">
      <c r="A20" s="14" t="s">
        <v>33</v>
      </c>
      <c r="B20" s="17"/>
      <c r="C20" s="9"/>
      <c r="D20" s="17"/>
      <c r="E20" s="9"/>
      <c r="F20" s="17"/>
    </row>
    <row r="21" spans="1:6">
      <c r="A21" s="15"/>
      <c r="B21" s="17"/>
      <c r="C21" s="9"/>
      <c r="D21" s="17"/>
      <c r="E21" s="9"/>
      <c r="F21" s="17"/>
    </row>
    <row r="22" spans="1:6" ht="18">
      <c r="A22" s="16" t="s">
        <v>34</v>
      </c>
      <c r="B22" s="17">
        <v>165</v>
      </c>
      <c r="C22" s="9"/>
      <c r="D22" s="17">
        <v>165</v>
      </c>
      <c r="E22" s="9"/>
      <c r="F22" s="17">
        <v>165</v>
      </c>
    </row>
    <row r="23" spans="1:6" ht="18">
      <c r="A23" s="16"/>
      <c r="B23" s="17"/>
      <c r="C23" s="9"/>
      <c r="D23" s="17"/>
      <c r="E23" s="9"/>
      <c r="F23" s="17"/>
    </row>
    <row r="24" spans="1:6" ht="18">
      <c r="A24" s="14" t="s">
        <v>35</v>
      </c>
      <c r="B24" s="17"/>
      <c r="C24" s="9"/>
      <c r="D24" s="17"/>
      <c r="E24" s="9"/>
      <c r="F24" s="17"/>
    </row>
    <row r="25" spans="1:6">
      <c r="A25" s="15"/>
      <c r="B25" s="17"/>
      <c r="C25" s="9"/>
      <c r="D25" s="17"/>
      <c r="E25" s="9"/>
      <c r="F25" s="17"/>
    </row>
    <row r="26" spans="1:6" ht="18">
      <c r="A26" s="16" t="s">
        <v>36</v>
      </c>
      <c r="B26" s="17">
        <v>350</v>
      </c>
      <c r="C26" s="9"/>
      <c r="D26" s="17">
        <v>350</v>
      </c>
      <c r="E26" s="9"/>
      <c r="F26" s="17">
        <v>350</v>
      </c>
    </row>
    <row r="27" spans="1:6" ht="18">
      <c r="A27" s="16"/>
      <c r="B27" s="17"/>
      <c r="C27" s="9"/>
      <c r="D27" s="17"/>
      <c r="E27" s="9"/>
      <c r="F27" s="17"/>
    </row>
    <row r="28" spans="1:6" ht="18">
      <c r="A28" s="14" t="s">
        <v>37</v>
      </c>
      <c r="B28" s="17"/>
      <c r="C28" s="14" t="s">
        <v>39</v>
      </c>
      <c r="D28" s="17"/>
      <c r="E28" s="14" t="s">
        <v>42</v>
      </c>
      <c r="F28" s="17"/>
    </row>
    <row r="29" spans="1:6" ht="18">
      <c r="A29" s="15"/>
      <c r="B29" s="17"/>
      <c r="C29" s="14" t="s">
        <v>40</v>
      </c>
      <c r="D29" s="17"/>
      <c r="E29" s="14" t="s">
        <v>43</v>
      </c>
      <c r="F29" s="17"/>
    </row>
    <row r="30" spans="1:6" ht="18">
      <c r="A30" s="16" t="s">
        <v>38</v>
      </c>
      <c r="B30" s="17">
        <v>285</v>
      </c>
      <c r="C30" s="15"/>
      <c r="D30" s="13">
        <v>1855</v>
      </c>
      <c r="E30" s="15"/>
      <c r="F30" s="17">
        <v>795</v>
      </c>
    </row>
    <row r="31" spans="1:6" ht="18">
      <c r="A31" s="16"/>
      <c r="B31" s="17"/>
      <c r="C31" s="16" t="s">
        <v>41</v>
      </c>
      <c r="D31" s="17"/>
      <c r="E31" s="16" t="s">
        <v>44</v>
      </c>
      <c r="F31" s="17"/>
    </row>
    <row r="32" spans="1:6" ht="18">
      <c r="A32" s="16"/>
      <c r="B32" s="17"/>
      <c r="C32" s="16"/>
      <c r="D32" s="17"/>
      <c r="E32" s="16"/>
      <c r="F32" s="17"/>
    </row>
    <row r="33" spans="1:6" ht="18">
      <c r="A33" s="14" t="s">
        <v>45</v>
      </c>
      <c r="B33" s="17"/>
      <c r="C33" s="14" t="s">
        <v>45</v>
      </c>
      <c r="D33" s="17"/>
      <c r="E33" s="14" t="s">
        <v>45</v>
      </c>
      <c r="F33" s="17"/>
    </row>
    <row r="34" spans="1:6" ht="18">
      <c r="A34" s="14" t="s">
        <v>46</v>
      </c>
      <c r="B34" s="17"/>
      <c r="C34" s="14" t="s">
        <v>46</v>
      </c>
      <c r="D34" s="17"/>
      <c r="E34" s="14" t="s">
        <v>46</v>
      </c>
      <c r="F34" s="17"/>
    </row>
    <row r="35" spans="1:6">
      <c r="A35" s="15"/>
      <c r="B35" s="17"/>
      <c r="C35" s="15"/>
      <c r="D35" s="17"/>
      <c r="E35" s="15"/>
      <c r="F35" s="17"/>
    </row>
    <row r="36" spans="1:6" ht="18">
      <c r="A36" s="16" t="s">
        <v>47</v>
      </c>
      <c r="B36" s="17">
        <v>355</v>
      </c>
      <c r="C36" s="16" t="s">
        <v>47</v>
      </c>
      <c r="D36" s="17">
        <v>355</v>
      </c>
      <c r="E36" s="16" t="s">
        <v>47</v>
      </c>
      <c r="F36" s="17">
        <v>355</v>
      </c>
    </row>
    <row r="37" spans="1:6" ht="18">
      <c r="A37" s="16"/>
      <c r="B37" s="17"/>
      <c r="C37" s="16"/>
      <c r="D37" s="17"/>
      <c r="E37" s="16"/>
      <c r="F37" s="17"/>
    </row>
    <row r="38" spans="1:6" ht="18">
      <c r="A38" s="14" t="s">
        <v>48</v>
      </c>
      <c r="B38" s="17"/>
      <c r="C38" s="14" t="s">
        <v>48</v>
      </c>
      <c r="D38" s="17"/>
      <c r="E38" s="14" t="s">
        <v>48</v>
      </c>
      <c r="F38" s="17"/>
    </row>
    <row r="39" spans="1:6" ht="18">
      <c r="A39" s="14" t="s">
        <v>49</v>
      </c>
      <c r="B39" s="17"/>
      <c r="C39" s="14" t="s">
        <v>49</v>
      </c>
      <c r="D39" s="17"/>
      <c r="E39" s="14" t="s">
        <v>49</v>
      </c>
      <c r="F39" s="17"/>
    </row>
    <row r="40" spans="1:6">
      <c r="A40" s="15"/>
      <c r="B40" s="17"/>
      <c r="C40" s="15"/>
      <c r="D40" s="17"/>
      <c r="E40" s="15"/>
      <c r="F40" s="17"/>
    </row>
    <row r="41" spans="1:6" ht="18">
      <c r="A41" s="16" t="s">
        <v>50</v>
      </c>
      <c r="B41" s="17">
        <v>435</v>
      </c>
      <c r="C41" s="16" t="s">
        <v>50</v>
      </c>
      <c r="D41" s="17">
        <v>435</v>
      </c>
      <c r="E41" s="16" t="s">
        <v>50</v>
      </c>
      <c r="F41" s="17">
        <v>435</v>
      </c>
    </row>
    <row r="42" spans="1:6" ht="18">
      <c r="A42" s="16"/>
      <c r="B42" s="17"/>
      <c r="C42" s="16"/>
      <c r="D42" s="17"/>
      <c r="E42" s="16"/>
      <c r="F42" s="17"/>
    </row>
    <row r="43" spans="1:6" ht="18">
      <c r="A43" s="14" t="s">
        <v>51</v>
      </c>
      <c r="B43" s="17"/>
      <c r="C43" s="14" t="s">
        <v>51</v>
      </c>
      <c r="D43" s="17"/>
      <c r="E43" s="14" t="s">
        <v>51</v>
      </c>
      <c r="F43" s="17"/>
    </row>
    <row r="44" spans="1:6" ht="18">
      <c r="A44" s="14" t="s">
        <v>52</v>
      </c>
      <c r="B44" s="17"/>
      <c r="C44" s="14" t="s">
        <v>52</v>
      </c>
      <c r="D44" s="17"/>
      <c r="E44" s="14" t="s">
        <v>52</v>
      </c>
      <c r="F44" s="17"/>
    </row>
    <row r="45" spans="1:6">
      <c r="A45" s="15"/>
      <c r="B45" s="17"/>
      <c r="C45" s="15"/>
      <c r="D45" s="17"/>
      <c r="E45" s="15"/>
      <c r="F45" s="17"/>
    </row>
    <row r="46" spans="1:6" ht="18">
      <c r="A46" s="16" t="s">
        <v>53</v>
      </c>
      <c r="B46" s="17">
        <v>795</v>
      </c>
      <c r="C46" s="16" t="s">
        <v>53</v>
      </c>
      <c r="D46" s="17">
        <v>795</v>
      </c>
      <c r="E46" s="16" t="s">
        <v>53</v>
      </c>
      <c r="F46" s="17">
        <v>795</v>
      </c>
    </row>
    <row r="47" spans="1:6" ht="18">
      <c r="A47" s="16"/>
      <c r="B47" s="17"/>
      <c r="C47" s="16"/>
      <c r="D47" s="17"/>
      <c r="E47" s="16"/>
      <c r="F47" s="17"/>
    </row>
    <row r="48" spans="1:6" ht="18">
      <c r="A48" s="14" t="s">
        <v>54</v>
      </c>
      <c r="B48" s="17"/>
      <c r="C48" s="14" t="s">
        <v>54</v>
      </c>
      <c r="D48" s="17"/>
      <c r="E48" s="14" t="s">
        <v>54</v>
      </c>
      <c r="F48" s="17"/>
    </row>
    <row r="49" spans="1:6" ht="18">
      <c r="A49" s="14" t="s">
        <v>55</v>
      </c>
      <c r="B49" s="17"/>
      <c r="C49" s="14" t="s">
        <v>55</v>
      </c>
      <c r="D49" s="17"/>
      <c r="E49" s="14" t="s">
        <v>55</v>
      </c>
      <c r="F49" s="17"/>
    </row>
    <row r="50" spans="1:6">
      <c r="A50" s="15"/>
      <c r="B50" s="17"/>
      <c r="C50" s="15"/>
      <c r="D50" s="17"/>
      <c r="E50" s="15"/>
      <c r="F50" s="17"/>
    </row>
    <row r="51" spans="1:6" ht="18">
      <c r="A51" s="16" t="s">
        <v>56</v>
      </c>
      <c r="B51" s="17">
        <v>330</v>
      </c>
      <c r="C51" s="16" t="s">
        <v>56</v>
      </c>
      <c r="D51" s="17">
        <v>330</v>
      </c>
      <c r="E51" s="16" t="s">
        <v>56</v>
      </c>
      <c r="F51" s="17">
        <v>330</v>
      </c>
    </row>
    <row r="52" spans="1:6" ht="18">
      <c r="A52" s="16"/>
      <c r="B52" s="17"/>
      <c r="C52" s="16"/>
      <c r="D52" s="17"/>
      <c r="E52" s="16"/>
      <c r="F52" s="17"/>
    </row>
    <row r="53" spans="1:6" ht="18">
      <c r="A53" s="16"/>
      <c r="B53" s="17"/>
      <c r="C53" s="9"/>
      <c r="D53" s="17"/>
      <c r="E53" s="9"/>
      <c r="F53" s="17"/>
    </row>
    <row r="54" spans="1:6" ht="15.75" thickBot="1">
      <c r="A54" s="9"/>
      <c r="B54" s="5"/>
      <c r="C54" s="9"/>
      <c r="D54" s="5"/>
      <c r="E54" s="9"/>
      <c r="F54" s="5"/>
    </row>
    <row r="55" spans="1:6" ht="15.75" thickBot="1">
      <c r="A55" s="26" t="s">
        <v>28</v>
      </c>
      <c r="B55" s="27">
        <f>SUM(B4:B54)</f>
        <v>4510</v>
      </c>
      <c r="C55" s="28"/>
      <c r="D55" s="27">
        <f>SUM(D4:D54)</f>
        <v>10770</v>
      </c>
      <c r="E55" s="28"/>
      <c r="F55" s="27">
        <f>SUM(F4:F54)</f>
        <v>7810</v>
      </c>
    </row>
    <row r="56" spans="1:6">
      <c r="A56" s="2"/>
      <c r="B56" s="3"/>
      <c r="C56" s="2"/>
      <c r="D56" s="3"/>
      <c r="E56" s="2"/>
      <c r="F56" s="3"/>
    </row>
    <row r="57" spans="1:6">
      <c r="A57" s="9" t="s">
        <v>21</v>
      </c>
      <c r="B57" s="5"/>
      <c r="C57" s="9"/>
      <c r="D57" s="5"/>
      <c r="E57" s="9"/>
      <c r="F57" s="5"/>
    </row>
    <row r="58" spans="1:6" ht="18">
      <c r="A58" s="14" t="s">
        <v>22</v>
      </c>
      <c r="B58" s="5"/>
      <c r="C58" s="9"/>
      <c r="D58" s="5"/>
      <c r="E58" s="9"/>
      <c r="F58" s="5"/>
    </row>
    <row r="59" spans="1:6" ht="18">
      <c r="A59" s="14" t="s">
        <v>23</v>
      </c>
      <c r="B59" s="5"/>
      <c r="C59" s="9"/>
      <c r="D59" s="5"/>
      <c r="E59" s="9"/>
      <c r="F59" s="5"/>
    </row>
    <row r="60" spans="1:6">
      <c r="A60" s="15"/>
      <c r="B60" s="5"/>
      <c r="C60" s="9"/>
      <c r="D60" s="5"/>
      <c r="E60" s="9"/>
      <c r="F60" s="5"/>
    </row>
    <row r="61" spans="1:6" ht="18">
      <c r="A61" s="16" t="s">
        <v>24</v>
      </c>
      <c r="B61" s="5"/>
      <c r="C61" s="9"/>
      <c r="D61" s="5"/>
      <c r="E61" s="9"/>
      <c r="F61" s="5"/>
    </row>
    <row r="62" spans="1:6">
      <c r="A62" s="9" t="s">
        <v>25</v>
      </c>
      <c r="B62" s="5"/>
      <c r="C62" s="9"/>
      <c r="D62" s="5"/>
      <c r="E62" s="9"/>
      <c r="F62" s="5"/>
    </row>
    <row r="63" spans="1:6">
      <c r="A63" s="9" t="s">
        <v>57</v>
      </c>
      <c r="B63" s="5"/>
      <c r="C63" s="9" t="s">
        <v>57</v>
      </c>
      <c r="D63" s="5"/>
      <c r="E63" s="9" t="s">
        <v>57</v>
      </c>
      <c r="F63" s="5"/>
    </row>
    <row r="64" spans="1:6" ht="15.75" thickBot="1">
      <c r="A64" s="25">
        <f>72/3.4</f>
        <v>21.176470588235293</v>
      </c>
      <c r="B64" s="19">
        <f>22*64.9</f>
        <v>1427.8000000000002</v>
      </c>
      <c r="C64" s="25">
        <f>192/3.4</f>
        <v>56.470588235294116</v>
      </c>
      <c r="D64" s="19">
        <f>57*64.9</f>
        <v>3699.3</v>
      </c>
      <c r="E64" s="25">
        <f>144/3.4</f>
        <v>42.352941176470587</v>
      </c>
      <c r="F64" s="19">
        <f>43*64.9</f>
        <v>2790.7000000000003</v>
      </c>
    </row>
    <row r="65" spans="1:6">
      <c r="A65" s="29" t="s">
        <v>58</v>
      </c>
      <c r="B65" s="3">
        <f>B55+B64</f>
        <v>5937.8</v>
      </c>
      <c r="C65" s="2"/>
      <c r="D65" s="3">
        <f>D55+D64</f>
        <v>14469.3</v>
      </c>
      <c r="E65" s="2"/>
      <c r="F65" s="3">
        <f>F55+F64</f>
        <v>10600.7</v>
      </c>
    </row>
    <row r="66" spans="1:6" ht="15.75" thickBot="1">
      <c r="A66" s="18"/>
      <c r="B66" s="19"/>
      <c r="C66" s="18"/>
      <c r="D66" s="19"/>
      <c r="E66" s="18"/>
      <c r="F66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Hemmingsen</dc:creator>
  <cp:lastModifiedBy>Mark Hemmingsen</cp:lastModifiedBy>
  <dcterms:created xsi:type="dcterms:W3CDTF">2010-05-03T01:05:44Z</dcterms:created>
  <dcterms:modified xsi:type="dcterms:W3CDTF">2010-05-03T07:11:41Z</dcterms:modified>
</cp:coreProperties>
</file>